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holaprom/Desktop/Styrelsen Brf Jungfrudansen 1/Styrelsedokument/Underhållningsplan /"/>
    </mc:Choice>
  </mc:AlternateContent>
  <xr:revisionPtr revIDLastSave="0" documentId="13_ncr:1_{3335F98B-24CD-7B40-94D3-17325961BA06}" xr6:coauthVersionLast="47" xr6:coauthVersionMax="47" xr10:uidLastSave="{00000000-0000-0000-0000-000000000000}"/>
  <bookViews>
    <workbookView xWindow="0" yWindow="500" windowWidth="28800" windowHeight="16340" xr2:uid="{00000000-000D-0000-FFFF-FFFF00000000}"/>
  </bookViews>
  <sheets>
    <sheet name="Plan" sheetId="2" r:id="rId1"/>
  </sheets>
  <definedNames>
    <definedName name="_xlnm.Print_Titles" localSheetId="0">Plan!$A:$C,Plan!$4:$4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68" i="2" l="1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9" i="2" l="1"/>
  <c r="BC71" i="2" s="1"/>
  <c r="BC7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tc={B1E34EE7-855B-49C7-A64A-A9556ED58987}</author>
    <author>tc={D7C49ECA-F9E6-47F8-87DB-AD72A78F2751}</author>
    <author>tc={5DC9AC8B-B222-4201-AED7-29ACDF591CB2}</author>
    <author>tc={91C9FD1B-2ADF-4C52-8CEC-FFAB2FD598DB}</author>
    <author>tc={BF362CA3-B92F-429B-9EA7-9682201720AE}</author>
  </authors>
  <commentList>
    <comment ref="E10" authorId="0" shapeId="0" xr:uid="{B1E34EE7-855B-49C7-A64A-A9556ED58987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Tilläggsisolering med lösull - 2017</t>
        </r>
      </text>
    </comment>
    <comment ref="E28" authorId="1" shapeId="0" xr:uid="{D7C49ECA-F9E6-47F8-87DB-AD72A78F2751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LED installerades 2017</t>
        </r>
      </text>
    </comment>
    <comment ref="E32" authorId="2" shapeId="0" xr:uid="{5DC9AC8B-B222-4201-AED7-29ACDF591CB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Fyra st från 2007</t>
        </r>
      </text>
    </comment>
    <comment ref="I32" authorId="3" shapeId="0" xr:uid="{91C9FD1B-2ADF-4C52-8CEC-FFAB2FD598DB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Två st från 2007</t>
        </r>
      </text>
    </comment>
    <comment ref="E39" authorId="4" shapeId="0" xr:uid="{BF362CA3-B92F-429B-9EA7-9682201720AE}">
      <text>
        <r>
          <rPr>
            <sz val="11"/>
            <color rgb="FF000000"/>
            <rFont val="Calibri"/>
            <family val="2"/>
          </rPr>
          <t xml:space="preserve">[Threaded comment]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</rPr>
          <t xml:space="preserve">
</t>
        </r>
        <r>
          <rPr>
            <sz val="11"/>
            <color rgb="FF000000"/>
            <rFont val="Calibri"/>
            <family val="2"/>
          </rPr>
          <t xml:space="preserve">Comment:
</t>
        </r>
        <r>
          <rPr>
            <sz val="11"/>
            <color rgb="FF000000"/>
            <rFont val="Calibri"/>
            <family val="2"/>
          </rPr>
          <t xml:space="preserve">    Liggande spillvattenledning bytt i port 1-5 2015. Filmning gjordes 2016 i de nya stammarna..</t>
        </r>
      </text>
    </comment>
  </commentList>
</comments>
</file>

<file path=xl/sharedStrings.xml><?xml version="1.0" encoding="utf-8"?>
<sst xmlns="http://schemas.openxmlformats.org/spreadsheetml/2006/main" count="127" uniqueCount="116">
  <si>
    <t>1 - Ute - mark</t>
  </si>
  <si>
    <t>1.5</t>
  </si>
  <si>
    <t>1.6</t>
  </si>
  <si>
    <t>2 - Tak</t>
  </si>
  <si>
    <t>2.1</t>
  </si>
  <si>
    <t>3 - Fasader</t>
  </si>
  <si>
    <t>3.1</t>
  </si>
  <si>
    <t>4 - Entréer, trapphus</t>
  </si>
  <si>
    <t>4.1</t>
  </si>
  <si>
    <t>4.2</t>
  </si>
  <si>
    <t>4.5</t>
  </si>
  <si>
    <t>4.6</t>
  </si>
  <si>
    <t xml:space="preserve"> </t>
  </si>
  <si>
    <t>6 - Förråd, källare/vind</t>
  </si>
  <si>
    <t>6.1</t>
  </si>
  <si>
    <t>6.3</t>
  </si>
  <si>
    <t>9.1</t>
  </si>
  <si>
    <t>10.3</t>
  </si>
  <si>
    <t>Senare</t>
  </si>
  <si>
    <t>st</t>
  </si>
  <si>
    <t>Energideklaration</t>
  </si>
  <si>
    <t>Snitt per år</t>
  </si>
  <si>
    <t>tkr</t>
  </si>
  <si>
    <t>Alla kostnader i 1 000-tal kr exklusive moms</t>
  </si>
  <si>
    <t>kr</t>
  </si>
  <si>
    <t>Antal lägenheter</t>
  </si>
  <si>
    <t>Lägenhetsyta</t>
  </si>
  <si>
    <r>
      <t>m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</si>
  <si>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Totalt per 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/år</t>
    </r>
  </si>
  <si>
    <t>Totalt per lägenhet/år</t>
  </si>
  <si>
    <t>1.7</t>
  </si>
  <si>
    <t>3.3</t>
  </si>
  <si>
    <t>3.4</t>
  </si>
  <si>
    <t>Golv, trappsteg</t>
  </si>
  <si>
    <t>4.7</t>
  </si>
  <si>
    <t>5 - Hissar</t>
  </si>
  <si>
    <t>5.1</t>
  </si>
  <si>
    <t>5.2</t>
  </si>
  <si>
    <t>9 - Vatten, avlopp, värme/kyla</t>
  </si>
  <si>
    <t>9.2</t>
  </si>
  <si>
    <t>9.7</t>
  </si>
  <si>
    <t>9.8</t>
  </si>
  <si>
    <t>10 - Ventilation</t>
  </si>
  <si>
    <t>12 - Elanläggningar</t>
  </si>
  <si>
    <t>12.2</t>
  </si>
  <si>
    <t>12.3</t>
  </si>
  <si>
    <t>15 - Avfallshantering</t>
  </si>
  <si>
    <t>14 - Brandskydd</t>
  </si>
  <si>
    <t>14.4</t>
  </si>
  <si>
    <t>16 - Energi</t>
  </si>
  <si>
    <t>16.1</t>
  </si>
  <si>
    <t>19 - Övriga speciella lokaler</t>
  </si>
  <si>
    <t>19.2</t>
  </si>
  <si>
    <t>Föreningslokaler, andra egna lokaler</t>
  </si>
  <si>
    <t>Senast</t>
  </si>
  <si>
    <t>7 - Tvättstugor</t>
  </si>
  <si>
    <t>7.2</t>
  </si>
  <si>
    <t>7.3</t>
  </si>
  <si>
    <t>7.4</t>
  </si>
  <si>
    <t>7.5</t>
  </si>
  <si>
    <t>2.2</t>
  </si>
  <si>
    <t>Kanalrengöring, injustering</t>
  </si>
  <si>
    <t>Avloppsledningar, stamspolning</t>
  </si>
  <si>
    <t>9.5</t>
  </si>
  <si>
    <t>9.6</t>
  </si>
  <si>
    <t>Stamventiler, injusteringsventiler, värme, byte</t>
  </si>
  <si>
    <t>Intervall ca</t>
  </si>
  <si>
    <t>Belysning, byte</t>
  </si>
  <si>
    <t>Porttelefon, lås, passersystem, byte</t>
  </si>
  <si>
    <t>Väggar, tak, fönster, målning</t>
  </si>
  <si>
    <t>Takdetaljer, fläkthuvar, takfönster, luckor, målning</t>
  </si>
  <si>
    <t>Hissar, renovering</t>
  </si>
  <si>
    <t>Hissar, byte</t>
  </si>
  <si>
    <t>Lokaler, förrådsväggar, målning</t>
  </si>
  <si>
    <t>Ytskikt, väggar, tak, golv, renovering</t>
  </si>
  <si>
    <t>Tvättmaskiner, byte</t>
  </si>
  <si>
    <t>Torktumlare, byte</t>
  </si>
  <si>
    <t>Torkskåp, byte</t>
  </si>
  <si>
    <t>Mangel, byte</t>
  </si>
  <si>
    <t>10.1</t>
  </si>
  <si>
    <t>Ventilationssystem, aggregat, renovering</t>
  </si>
  <si>
    <t>15.1</t>
  </si>
  <si>
    <t>Stigare, elledningar, byte</t>
  </si>
  <si>
    <t>OVK-besiktning</t>
  </si>
  <si>
    <t>Huvudcentraler, byte</t>
  </si>
  <si>
    <t>Radiatorventiler, termostater, byte</t>
  </si>
  <si>
    <t>Värmeledningar, radiatorer, byte</t>
  </si>
  <si>
    <t>Expansionskärl, byte</t>
  </si>
  <si>
    <t>Styrsystem vvx, byte</t>
  </si>
  <si>
    <t>Undercentral, vvx prefab, byte</t>
  </si>
  <si>
    <t>Parkeringar och övriga hårdgjorda ytor - omasfaltering</t>
  </si>
  <si>
    <t>Dagvatten, dränering, rör i mark 240+380</t>
  </si>
  <si>
    <t>Radonmätning</t>
  </si>
  <si>
    <t>Uppdaterad 2019-02-05</t>
  </si>
  <si>
    <t>Avlopps- &amp; vattenledningar, byte</t>
  </si>
  <si>
    <t>19.3</t>
  </si>
  <si>
    <t>Underhåll hyresrätter</t>
  </si>
  <si>
    <t>El, LED-belysning, byte</t>
  </si>
  <si>
    <t>19.4</t>
  </si>
  <si>
    <t>Underhåll uthyrningslägenhet</t>
  </si>
  <si>
    <t>17 - Miljö</t>
  </si>
  <si>
    <t>17.1</t>
  </si>
  <si>
    <t>PCB-inventering</t>
  </si>
  <si>
    <t>17.3</t>
  </si>
  <si>
    <t>Yttertak, takpapp / tätskikt, byte</t>
  </si>
  <si>
    <t>Fasader, omfogning</t>
  </si>
  <si>
    <t>Fasader, grundning och tvättning av skivmaterial</t>
  </si>
  <si>
    <t>Fönster, byte</t>
  </si>
  <si>
    <t>Balkonger, renovering balkongplatta (framsida)</t>
  </si>
  <si>
    <t>Entrédörrar, portar, ytterdörrar, målning</t>
  </si>
  <si>
    <t>Rökluckor (lanterniner), byte</t>
  </si>
  <si>
    <t>Soputrustning (antal kärl saknas)</t>
  </si>
  <si>
    <t xml:space="preserve">Tappvatten, stamventiler, byte </t>
  </si>
  <si>
    <t xml:space="preserve">Bokningssystem, byte </t>
  </si>
  <si>
    <t>El, belysning, byte (antal saknas)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</si>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</sst>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270">
        <stop position="0">
          <color theme="6" tint="0.80001220740379042"/>
        </stop>
        <stop position="1">
          <color theme="6" tint="0.40000610370189521"/>
        </stop>
      </gradient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top"/>
    </xf>
    <xf numFmtId="3" fontId="1" fillId="0" borderId="0" xfId="0" applyNumberFormat="1" applyFont="1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5" xfId="0" applyNumberFormat="1" applyFont="1" applyBorder="1"/>
    <xf numFmtId="3" fontId="1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0" xfId="0" applyFont="1"/>
    <xf numFmtId="0" fontId="2" fillId="2" borderId="1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3" fontId="1" fillId="2" borderId="3" xfId="0" applyNumberFormat="1" applyFont="1" applyFill="1" applyBorder="1"/>
    <xf numFmtId="3" fontId="1" fillId="2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3" fontId="1" fillId="2" borderId="7" xfId="0" applyNumberFormat="1" applyFont="1" applyFill="1" applyBorder="1"/>
    <xf numFmtId="3" fontId="1" fillId="0" borderId="6" xfId="0" applyNumberFormat="1" applyFont="1" applyBorder="1"/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0" fontId="4" fillId="2" borderId="10" xfId="0" applyFont="1" applyFill="1" applyBorder="1" applyAlignment="1">
      <alignment horizontal="center" vertical="top"/>
    </xf>
    <xf numFmtId="3" fontId="1" fillId="2" borderId="5" xfId="0" applyNumberFormat="1" applyFont="1" applyFill="1" applyBorder="1"/>
    <xf numFmtId="3" fontId="1" fillId="2" borderId="5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3" xfId="0" applyNumberFormat="1" applyFont="1" applyBorder="1"/>
    <xf numFmtId="3" fontId="1" fillId="0" borderId="7" xfId="0" applyNumberFormat="1" applyFont="1" applyBorder="1"/>
    <xf numFmtId="3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3" borderId="6" xfId="0" applyNumberFormat="1" applyFont="1" applyFill="1" applyBorder="1"/>
    <xf numFmtId="0" fontId="2" fillId="0" borderId="0" xfId="0" applyFont="1" applyFill="1"/>
    <xf numFmtId="3" fontId="1" fillId="0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ennis Savetun" id="{67F1636C-1A2F-4DC1-816C-B01BBFA9DF52}" userId="S-1-5-21-3782949848-1275790937-2321649381-1766" providerId="AD"/>
</personList>
</file>

<file path=xl/theme/theme1.xml><?xml version="1.0" encoding="utf-8"?>
<a:theme xmlns:a="http://schemas.openxmlformats.org/drawingml/2006/main" name="Office-tema 2013 –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19-02-05T12:55:34.47" personId="{67F1636C-1A2F-4DC1-816C-B01BBFA9DF52}" id="{B1E34EE7-855B-49C7-A64A-A9556ED58987}">
    <text>Tilläggsisolering med lösull - 2017</text>
  </threadedComment>
  <threadedComment ref="E28" dT="2019-02-05T12:55:56.21" personId="{67F1636C-1A2F-4DC1-816C-B01BBFA9DF52}" id="{D7C49ECA-F9E6-47F8-87DB-AD72A78F2751}">
    <text>LED installerades 2017</text>
  </threadedComment>
  <threadedComment ref="E32" dT="2019-03-04T13:06:44.75" personId="{67F1636C-1A2F-4DC1-816C-B01BBFA9DF52}" id="{5DC9AC8B-B222-4201-AED7-29ACDF591CB2}">
    <text>Fyra st från 2007</text>
  </threadedComment>
  <threadedComment ref="I32" dT="2019-02-05T14:48:42.35" personId="{67F1636C-1A2F-4DC1-816C-B01BBFA9DF52}" id="{91C9FD1B-2ADF-4C52-8CEC-FFAB2FD598DB}">
    <text>Två st från 2007</text>
  </threadedComment>
  <threadedComment ref="E39" dT="2019-02-05T12:55:00.42" personId="{67F1636C-1A2F-4DC1-816C-B01BBFA9DF52}" id="{BF362CA3-B92F-429B-9EA7-9682201720AE}">
    <text>Liggande spillvattenledning bytt i port 1-5 2015. Filmning gjordes 2016 i de nya stammarna..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190"/>
  <sheetViews>
    <sheetView tabSelected="1" zoomScaleNormal="100" workbookViewId="0">
      <pane xSplit="5" topLeftCell="F1" activePane="topRight" state="frozen"/>
      <selection pane="topRight" activeCell="J53" sqref="J53"/>
    </sheetView>
  </sheetViews>
  <sheetFormatPr baseColWidth="10" defaultColWidth="9.1640625" defaultRowHeight="14" x14ac:dyDescent="0.2"/>
  <cols>
    <col min="1" max="1" width="33" style="3" bestFit="1" customWidth="1"/>
    <col min="2" max="2" width="4" style="9" bestFit="1" customWidth="1"/>
    <col min="3" max="3" width="48.5" style="3" bestFit="1" customWidth="1"/>
    <col min="4" max="4" width="7.6640625" style="5" bestFit="1" customWidth="1"/>
    <col min="5" max="5" width="6.83203125" style="5" bestFit="1" customWidth="1"/>
    <col min="6" max="8" width="6.83203125" style="3" bestFit="1" customWidth="1"/>
    <col min="9" max="9" width="7.33203125" style="3" bestFit="1" customWidth="1"/>
    <col min="10" max="10" width="8.1640625" style="3" bestFit="1" customWidth="1"/>
    <col min="11" max="12" width="6.6640625" style="3" bestFit="1" customWidth="1"/>
    <col min="13" max="13" width="8.5" style="3" bestFit="1" customWidth="1"/>
    <col min="14" max="17" width="6.6640625" style="3" bestFit="1" customWidth="1"/>
    <col min="18" max="18" width="6.33203125" style="3" bestFit="1" customWidth="1"/>
    <col min="19" max="19" width="6.6640625" style="3" bestFit="1" customWidth="1"/>
    <col min="20" max="20" width="7.33203125" style="3" bestFit="1" customWidth="1"/>
    <col min="21" max="27" width="6.6640625" style="3" bestFit="1" customWidth="1"/>
    <col min="28" max="28" width="6.33203125" style="3" bestFit="1" customWidth="1"/>
    <col min="29" max="29" width="6.83203125" style="3" bestFit="1" customWidth="1"/>
    <col min="30" max="30" width="6.6640625" style="3" bestFit="1" customWidth="1"/>
    <col min="31" max="31" width="6.83203125" style="3" bestFit="1" customWidth="1"/>
    <col min="32" max="32" width="6.6640625" style="3" bestFit="1" customWidth="1"/>
    <col min="33" max="33" width="6.83203125" style="3" bestFit="1" customWidth="1"/>
    <col min="34" max="34" width="7.33203125" style="3" bestFit="1" customWidth="1"/>
    <col min="35" max="36" width="6.6640625" style="3" bestFit="1" customWidth="1"/>
    <col min="37" max="37" width="7.33203125" style="3" bestFit="1" customWidth="1"/>
    <col min="38" max="38" width="6.33203125" style="3" bestFit="1" customWidth="1"/>
    <col min="39" max="47" width="6.6640625" style="3" bestFit="1" customWidth="1"/>
    <col min="48" max="48" width="6.33203125" style="3" bestFit="1" customWidth="1"/>
    <col min="49" max="49" width="7.33203125" style="3" bestFit="1" customWidth="1"/>
    <col min="50" max="53" width="6.6640625" style="3" bestFit="1" customWidth="1"/>
    <col min="54" max="54" width="24.5" style="3" bestFit="1" customWidth="1"/>
    <col min="55" max="55" width="8.1640625" style="3" bestFit="1" customWidth="1"/>
    <col min="56" max="56" width="1.33203125" style="3" customWidth="1"/>
    <col min="57" max="57" width="6.5" style="3" customWidth="1"/>
    <col min="58" max="16384" width="9.1640625" style="3"/>
  </cols>
  <sheetData>
    <row r="2" spans="1:57" x14ac:dyDescent="0.2">
      <c r="C2" s="44" t="s">
        <v>23</v>
      </c>
    </row>
    <row r="3" spans="1:57" x14ac:dyDescent="0.2">
      <c r="C3" s="19"/>
    </row>
    <row r="4" spans="1:57" s="14" customFormat="1" ht="30" x14ac:dyDescent="0.2">
      <c r="B4" s="15"/>
      <c r="C4" s="27" t="s">
        <v>93</v>
      </c>
      <c r="D4" s="16" t="s">
        <v>66</v>
      </c>
      <c r="E4" s="32" t="s">
        <v>54</v>
      </c>
      <c r="F4" s="26">
        <v>2019</v>
      </c>
      <c r="G4" s="26">
        <v>2020</v>
      </c>
      <c r="H4" s="26">
        <v>2021</v>
      </c>
      <c r="I4" s="26">
        <v>2022</v>
      </c>
      <c r="J4" s="26">
        <v>2023</v>
      </c>
      <c r="K4" s="26">
        <v>2024</v>
      </c>
      <c r="L4" s="26">
        <v>2025</v>
      </c>
      <c r="M4" s="26">
        <v>2026</v>
      </c>
      <c r="N4" s="26">
        <v>2027</v>
      </c>
      <c r="O4" s="26">
        <v>2028</v>
      </c>
      <c r="P4" s="26">
        <v>2029</v>
      </c>
      <c r="Q4" s="26">
        <v>2030</v>
      </c>
      <c r="R4" s="26">
        <v>2031</v>
      </c>
      <c r="S4" s="26">
        <v>2032</v>
      </c>
      <c r="T4" s="26">
        <v>2033</v>
      </c>
      <c r="U4" s="26">
        <v>2034</v>
      </c>
      <c r="V4" s="26">
        <v>2035</v>
      </c>
      <c r="W4" s="26">
        <v>2036</v>
      </c>
      <c r="X4" s="26">
        <v>2037</v>
      </c>
      <c r="Y4" s="26">
        <v>2038</v>
      </c>
      <c r="Z4" s="26">
        <v>2039</v>
      </c>
      <c r="AA4" s="26">
        <v>2040</v>
      </c>
      <c r="AB4" s="26">
        <v>2041</v>
      </c>
      <c r="AC4" s="26">
        <v>2042</v>
      </c>
      <c r="AD4" s="26">
        <v>2043</v>
      </c>
      <c r="AE4" s="26">
        <v>2044</v>
      </c>
      <c r="AF4" s="26">
        <v>2045</v>
      </c>
      <c r="AG4" s="26">
        <v>2046</v>
      </c>
      <c r="AH4" s="26">
        <v>2047</v>
      </c>
      <c r="AI4" s="26">
        <v>2048</v>
      </c>
      <c r="AJ4" s="26">
        <v>2049</v>
      </c>
      <c r="AK4" s="26">
        <v>2050</v>
      </c>
      <c r="AL4" s="26">
        <v>2051</v>
      </c>
      <c r="AM4" s="26">
        <v>2052</v>
      </c>
      <c r="AN4" s="26">
        <v>2053</v>
      </c>
      <c r="AO4" s="26">
        <v>2054</v>
      </c>
      <c r="AP4" s="26">
        <v>2055</v>
      </c>
      <c r="AQ4" s="26">
        <v>2056</v>
      </c>
      <c r="AR4" s="26">
        <v>2057</v>
      </c>
      <c r="AS4" s="26">
        <v>2058</v>
      </c>
      <c r="AT4" s="26">
        <v>2059</v>
      </c>
      <c r="AU4" s="26">
        <v>2060</v>
      </c>
      <c r="AV4" s="26">
        <v>2061</v>
      </c>
      <c r="AW4" s="26">
        <v>2062</v>
      </c>
      <c r="AX4" s="26">
        <v>2063</v>
      </c>
      <c r="AY4" s="26">
        <v>2064</v>
      </c>
      <c r="AZ4" s="26">
        <v>2065</v>
      </c>
      <c r="BA4" s="26">
        <v>2066</v>
      </c>
      <c r="BB4" s="26">
        <v>2067</v>
      </c>
      <c r="BC4" s="26">
        <v>2068</v>
      </c>
      <c r="BD4" s="3"/>
      <c r="BE4" s="25" t="s">
        <v>18</v>
      </c>
    </row>
    <row r="5" spans="1:57" x14ac:dyDescent="0.2">
      <c r="A5" s="10" t="s">
        <v>0</v>
      </c>
      <c r="B5" s="22"/>
      <c r="C5" s="23"/>
      <c r="D5" s="24"/>
      <c r="E5" s="3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E5" s="17"/>
    </row>
    <row r="6" spans="1:57" x14ac:dyDescent="0.2">
      <c r="A6" s="1"/>
      <c r="B6" s="8" t="s">
        <v>1</v>
      </c>
      <c r="C6" s="6" t="s">
        <v>90</v>
      </c>
      <c r="D6" s="7">
        <v>25</v>
      </c>
      <c r="E6" s="34">
        <v>2007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>
        <v>150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>
        <v>150</v>
      </c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E6" s="18">
        <v>2082</v>
      </c>
    </row>
    <row r="7" spans="1:57" x14ac:dyDescent="0.2">
      <c r="A7" s="1"/>
      <c r="B7" s="8" t="s">
        <v>2</v>
      </c>
      <c r="C7" s="6" t="s">
        <v>91</v>
      </c>
      <c r="D7" s="7">
        <v>50</v>
      </c>
      <c r="E7" s="34">
        <v>1973</v>
      </c>
      <c r="F7" s="6"/>
      <c r="G7" s="6"/>
      <c r="H7" s="6"/>
      <c r="I7" s="6"/>
      <c r="J7" s="45">
        <v>6200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E7" s="18">
        <v>2073</v>
      </c>
    </row>
    <row r="8" spans="1:57" x14ac:dyDescent="0.2">
      <c r="A8" s="1"/>
      <c r="B8" s="8" t="s">
        <v>30</v>
      </c>
      <c r="C8" s="6" t="s">
        <v>67</v>
      </c>
      <c r="D8" s="7">
        <v>20</v>
      </c>
      <c r="E8" s="34">
        <v>2012</v>
      </c>
      <c r="F8" s="6"/>
      <c r="G8" s="6"/>
      <c r="H8" s="6"/>
      <c r="I8" s="6"/>
      <c r="J8" s="6"/>
      <c r="K8" s="6"/>
      <c r="L8" s="6"/>
      <c r="M8" s="6"/>
      <c r="N8" s="6">
        <v>25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>
        <v>25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>
        <v>25</v>
      </c>
      <c r="BC8" s="6"/>
      <c r="BE8" s="18">
        <v>2087</v>
      </c>
    </row>
    <row r="9" spans="1:57" x14ac:dyDescent="0.2">
      <c r="A9" s="10" t="s">
        <v>3</v>
      </c>
      <c r="B9" s="11"/>
      <c r="C9" s="12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E9" s="17"/>
    </row>
    <row r="10" spans="1:57" x14ac:dyDescent="0.2">
      <c r="A10" s="1"/>
      <c r="B10" s="8" t="s">
        <v>4</v>
      </c>
      <c r="C10" s="6" t="s">
        <v>104</v>
      </c>
      <c r="D10" s="7">
        <v>25</v>
      </c>
      <c r="E10" s="34">
        <v>2018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>
        <v>1260</v>
      </c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>
        <v>1260</v>
      </c>
      <c r="BC10" s="6"/>
      <c r="BE10" s="18">
        <v>2092</v>
      </c>
    </row>
    <row r="11" spans="1:57" x14ac:dyDescent="0.2">
      <c r="A11" s="1"/>
      <c r="B11" s="8" t="s">
        <v>60</v>
      </c>
      <c r="C11" s="6" t="s">
        <v>70</v>
      </c>
      <c r="D11" s="7">
        <v>20</v>
      </c>
      <c r="E11" s="34">
        <v>2018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>
        <v>40</v>
      </c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>
        <v>40</v>
      </c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E11" s="18">
        <v>2077</v>
      </c>
    </row>
    <row r="12" spans="1:57" x14ac:dyDescent="0.2">
      <c r="A12" s="10" t="s">
        <v>5</v>
      </c>
      <c r="B12" s="11"/>
      <c r="C12" s="12"/>
      <c r="D12" s="13"/>
      <c r="E12" s="35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E12" s="17"/>
    </row>
    <row r="13" spans="1:57" x14ac:dyDescent="0.2">
      <c r="A13" s="1"/>
      <c r="B13" s="8" t="s">
        <v>6</v>
      </c>
      <c r="C13" s="45" t="s">
        <v>105</v>
      </c>
      <c r="D13" s="7">
        <v>25</v>
      </c>
      <c r="E13" s="34">
        <v>1973</v>
      </c>
      <c r="F13" s="6"/>
      <c r="G13" s="6"/>
      <c r="H13" s="6">
        <v>1250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>
        <v>1250</v>
      </c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E13" s="18">
        <v>2071</v>
      </c>
    </row>
    <row r="14" spans="1:57" x14ac:dyDescent="0.2">
      <c r="A14" s="1"/>
      <c r="B14" s="8" t="s">
        <v>6</v>
      </c>
      <c r="C14" s="45" t="s">
        <v>106</v>
      </c>
      <c r="D14" s="7">
        <v>12</v>
      </c>
      <c r="E14" s="34">
        <v>1973</v>
      </c>
      <c r="F14" s="6"/>
      <c r="G14" s="6"/>
      <c r="H14" s="6"/>
      <c r="I14" s="6"/>
      <c r="J14" s="6">
        <v>360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>
        <v>360</v>
      </c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>
        <v>360</v>
      </c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>
        <v>360</v>
      </c>
      <c r="AU14" s="6"/>
      <c r="AV14" s="6"/>
      <c r="AW14" s="6"/>
      <c r="AX14" s="6"/>
      <c r="AY14" s="6"/>
      <c r="AZ14" s="6"/>
      <c r="BA14" s="6"/>
      <c r="BB14" s="6"/>
      <c r="BC14" s="6"/>
      <c r="BE14" s="18">
        <v>2071</v>
      </c>
    </row>
    <row r="15" spans="1:57" x14ac:dyDescent="0.2">
      <c r="A15" s="1"/>
      <c r="B15" s="8" t="s">
        <v>31</v>
      </c>
      <c r="C15" s="45" t="s">
        <v>107</v>
      </c>
      <c r="D15" s="7">
        <v>50</v>
      </c>
      <c r="E15" s="34">
        <v>2000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>
        <v>6900</v>
      </c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E15" s="18">
        <v>2100</v>
      </c>
    </row>
    <row r="16" spans="1:57" x14ac:dyDescent="0.2">
      <c r="A16" s="1"/>
      <c r="B16" s="8" t="s">
        <v>32</v>
      </c>
      <c r="C16" s="6" t="s">
        <v>108</v>
      </c>
      <c r="D16" s="7">
        <v>40</v>
      </c>
      <c r="E16" s="34">
        <v>1973</v>
      </c>
      <c r="F16" s="6"/>
      <c r="G16" s="6"/>
      <c r="H16" s="6"/>
      <c r="I16" s="45">
        <v>3200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>
        <v>3200</v>
      </c>
      <c r="AX16" s="6"/>
      <c r="AY16" s="6"/>
      <c r="AZ16" s="6"/>
      <c r="BA16" s="6"/>
      <c r="BB16" s="6"/>
      <c r="BC16" s="6"/>
      <c r="BE16" s="18">
        <v>2102</v>
      </c>
    </row>
    <row r="17" spans="1:57" x14ac:dyDescent="0.2">
      <c r="A17" s="10" t="s">
        <v>7</v>
      </c>
      <c r="B17" s="11"/>
      <c r="C17" s="12"/>
      <c r="D17" s="13"/>
      <c r="E17" s="35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E17" s="17"/>
    </row>
    <row r="18" spans="1:57" x14ac:dyDescent="0.2">
      <c r="A18" s="1"/>
      <c r="B18" s="8" t="s">
        <v>8</v>
      </c>
      <c r="C18" s="6" t="s">
        <v>109</v>
      </c>
      <c r="D18" s="7">
        <v>12</v>
      </c>
      <c r="E18" s="34" t="s">
        <v>115</v>
      </c>
      <c r="F18" s="6"/>
      <c r="G18" s="6"/>
      <c r="H18" s="6"/>
      <c r="I18" s="6"/>
      <c r="J18" s="6"/>
      <c r="K18" s="6"/>
      <c r="L18" s="6">
        <v>40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>
        <v>40</v>
      </c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>
        <v>40</v>
      </c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>
        <v>40</v>
      </c>
      <c r="AW18" s="6"/>
      <c r="AX18" s="6"/>
      <c r="AY18" s="6"/>
      <c r="AZ18" s="6"/>
      <c r="BA18" s="6"/>
      <c r="BB18" s="6"/>
      <c r="BC18" s="6"/>
      <c r="BE18" s="18">
        <v>2073</v>
      </c>
    </row>
    <row r="19" spans="1:57" x14ac:dyDescent="0.2">
      <c r="A19" s="1"/>
      <c r="B19" s="8" t="s">
        <v>9</v>
      </c>
      <c r="C19" s="6" t="s">
        <v>68</v>
      </c>
      <c r="D19" s="7">
        <v>15</v>
      </c>
      <c r="E19" s="34">
        <v>2007</v>
      </c>
      <c r="F19" s="6">
        <v>65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>
        <v>65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>
        <v>65</v>
      </c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>
        <v>65</v>
      </c>
      <c r="AZ19" s="6"/>
      <c r="BA19" s="6"/>
      <c r="BB19" s="6"/>
      <c r="BC19" s="6"/>
      <c r="BE19" s="18">
        <v>2079</v>
      </c>
    </row>
    <row r="20" spans="1:57" x14ac:dyDescent="0.2">
      <c r="A20" s="1"/>
      <c r="B20" s="8" t="s">
        <v>10</v>
      </c>
      <c r="C20" s="6" t="s">
        <v>69</v>
      </c>
      <c r="D20" s="7">
        <v>15</v>
      </c>
      <c r="E20" s="34">
        <v>2014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v>520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>
        <v>520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>
        <v>520</v>
      </c>
      <c r="AU20" s="6"/>
      <c r="AV20" s="6"/>
      <c r="AW20" s="6"/>
      <c r="AX20" s="6"/>
      <c r="AY20" s="6"/>
      <c r="AZ20" s="6"/>
      <c r="BA20" s="6"/>
      <c r="BB20" s="6"/>
      <c r="BC20" s="6"/>
      <c r="BE20" s="18">
        <v>2074</v>
      </c>
    </row>
    <row r="21" spans="1:57" x14ac:dyDescent="0.2">
      <c r="A21" s="1"/>
      <c r="B21" s="8" t="s">
        <v>11</v>
      </c>
      <c r="C21" s="6" t="s">
        <v>33</v>
      </c>
      <c r="D21" s="7">
        <v>30</v>
      </c>
      <c r="E21" s="34">
        <v>1973</v>
      </c>
      <c r="F21" s="6"/>
      <c r="G21" s="6">
        <v>65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>
        <v>65</v>
      </c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E21" s="18">
        <v>2080</v>
      </c>
    </row>
    <row r="22" spans="1:57" x14ac:dyDescent="0.2">
      <c r="A22" s="1" t="s">
        <v>12</v>
      </c>
      <c r="B22" s="8" t="s">
        <v>34</v>
      </c>
      <c r="C22" s="6" t="s">
        <v>67</v>
      </c>
      <c r="D22" s="7">
        <v>20</v>
      </c>
      <c r="E22" s="34">
        <v>2017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E22" s="43"/>
    </row>
    <row r="23" spans="1:57" x14ac:dyDescent="0.2">
      <c r="A23" s="10" t="s">
        <v>35</v>
      </c>
      <c r="B23" s="11"/>
      <c r="C23" s="12"/>
      <c r="D23" s="13"/>
      <c r="E23" s="35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E23" s="17"/>
    </row>
    <row r="24" spans="1:57" x14ac:dyDescent="0.2">
      <c r="A24" s="1"/>
      <c r="B24" s="8" t="s">
        <v>36</v>
      </c>
      <c r="C24" s="6" t="s">
        <v>71</v>
      </c>
      <c r="D24" s="7">
        <v>25</v>
      </c>
      <c r="E24" s="34">
        <v>1973</v>
      </c>
      <c r="F24" s="6"/>
      <c r="G24" s="6"/>
      <c r="H24" s="6"/>
      <c r="I24" s="45">
        <v>2800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E24" s="18">
        <v>2072</v>
      </c>
    </row>
    <row r="25" spans="1:57" x14ac:dyDescent="0.2">
      <c r="A25" s="1"/>
      <c r="B25" s="8" t="s">
        <v>37</v>
      </c>
      <c r="C25" s="6" t="s">
        <v>72</v>
      </c>
      <c r="D25" s="7">
        <v>50</v>
      </c>
      <c r="E25" s="34">
        <v>1973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>
        <v>5200</v>
      </c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E25" s="18">
        <v>2097</v>
      </c>
    </row>
    <row r="26" spans="1:57" x14ac:dyDescent="0.2">
      <c r="A26" s="10" t="s">
        <v>13</v>
      </c>
      <c r="B26" s="11"/>
      <c r="C26" s="12"/>
      <c r="D26" s="13"/>
      <c r="E26" s="35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E26" s="17"/>
    </row>
    <row r="27" spans="1:57" x14ac:dyDescent="0.2">
      <c r="A27" s="1"/>
      <c r="B27" s="8" t="s">
        <v>14</v>
      </c>
      <c r="C27" s="6" t="s">
        <v>73</v>
      </c>
      <c r="D27" s="7">
        <v>20</v>
      </c>
      <c r="E27" s="34">
        <v>2014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E27" s="43"/>
    </row>
    <row r="28" spans="1:57" x14ac:dyDescent="0.2">
      <c r="A28" s="1"/>
      <c r="B28" s="8" t="s">
        <v>15</v>
      </c>
      <c r="C28" s="6" t="s">
        <v>97</v>
      </c>
      <c r="D28" s="7">
        <v>20</v>
      </c>
      <c r="E28" s="34">
        <v>2017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E28" s="43"/>
    </row>
    <row r="29" spans="1:57" x14ac:dyDescent="0.2">
      <c r="A29" s="10" t="s">
        <v>55</v>
      </c>
      <c r="B29" s="11"/>
      <c r="C29" s="12"/>
      <c r="D29" s="13"/>
      <c r="E29" s="35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E29" s="17"/>
    </row>
    <row r="30" spans="1:57" x14ac:dyDescent="0.2">
      <c r="A30" s="1"/>
      <c r="B30" s="8" t="s">
        <v>56</v>
      </c>
      <c r="C30" s="6" t="s">
        <v>74</v>
      </c>
      <c r="D30" s="7">
        <v>20</v>
      </c>
      <c r="E30" s="34">
        <v>2015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E30" s="43"/>
    </row>
    <row r="31" spans="1:57" x14ac:dyDescent="0.2">
      <c r="A31" s="1"/>
      <c r="B31" s="8" t="s">
        <v>57</v>
      </c>
      <c r="C31" s="6" t="s">
        <v>114</v>
      </c>
      <c r="D31" s="7">
        <v>20</v>
      </c>
      <c r="E31" s="34">
        <v>2018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E31" s="43"/>
    </row>
    <row r="32" spans="1:57" x14ac:dyDescent="0.2">
      <c r="A32" s="1"/>
      <c r="B32" s="8" t="s">
        <v>58</v>
      </c>
      <c r="C32" s="6" t="s">
        <v>75</v>
      </c>
      <c r="D32" s="7">
        <v>15</v>
      </c>
      <c r="E32" s="34">
        <v>2004</v>
      </c>
      <c r="F32" s="6"/>
      <c r="G32" s="6">
        <v>120</v>
      </c>
      <c r="H32" s="6"/>
      <c r="I32" s="6">
        <v>60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>
        <v>120</v>
      </c>
      <c r="W32" s="6"/>
      <c r="X32" s="6">
        <v>60</v>
      </c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>
        <v>120</v>
      </c>
      <c r="AL32" s="6"/>
      <c r="AM32" s="6">
        <v>60</v>
      </c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>
        <v>120</v>
      </c>
      <c r="BA32" s="6"/>
      <c r="BB32" s="6">
        <v>60</v>
      </c>
      <c r="BC32" s="6"/>
      <c r="BE32" s="18">
        <v>2078</v>
      </c>
    </row>
    <row r="33" spans="1:57" x14ac:dyDescent="0.2">
      <c r="A33" s="1"/>
      <c r="B33" s="8" t="s">
        <v>58</v>
      </c>
      <c r="C33" s="6" t="s">
        <v>76</v>
      </c>
      <c r="D33" s="7">
        <v>15</v>
      </c>
      <c r="E33" s="34">
        <v>2017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30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>
        <v>30</v>
      </c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>
        <v>30</v>
      </c>
      <c r="AX33" s="6"/>
      <c r="AY33" s="6"/>
      <c r="AZ33" s="6"/>
      <c r="BA33" s="6"/>
      <c r="BB33" s="6"/>
      <c r="BC33" s="6"/>
      <c r="BE33" s="18">
        <v>2077</v>
      </c>
    </row>
    <row r="34" spans="1:57" x14ac:dyDescent="0.2">
      <c r="A34" s="1"/>
      <c r="B34" s="8" t="s">
        <v>58</v>
      </c>
      <c r="C34" s="6" t="s">
        <v>77</v>
      </c>
      <c r="D34" s="7">
        <v>15</v>
      </c>
      <c r="E34" s="34">
        <v>2017</v>
      </c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>
        <v>90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>
        <v>90</v>
      </c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>
        <v>90</v>
      </c>
      <c r="AX34" s="6"/>
      <c r="AY34" s="6"/>
      <c r="AZ34" s="6"/>
      <c r="BA34" s="6"/>
      <c r="BB34" s="6"/>
      <c r="BC34" s="6"/>
      <c r="BE34" s="18">
        <v>2077</v>
      </c>
    </row>
    <row r="35" spans="1:57" x14ac:dyDescent="0.2">
      <c r="A35" s="1"/>
      <c r="B35" s="8" t="s">
        <v>58</v>
      </c>
      <c r="C35" s="6" t="s">
        <v>78</v>
      </c>
      <c r="D35" s="7">
        <v>25</v>
      </c>
      <c r="E35" s="34">
        <v>1973</v>
      </c>
      <c r="F35" s="6">
        <v>45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>
        <v>45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E35" s="18">
        <v>2069</v>
      </c>
    </row>
    <row r="36" spans="1:57" x14ac:dyDescent="0.2">
      <c r="A36" s="1"/>
      <c r="B36" s="8" t="s">
        <v>59</v>
      </c>
      <c r="C36" s="6" t="s">
        <v>113</v>
      </c>
      <c r="D36" s="7">
        <v>20</v>
      </c>
      <c r="E36" s="34">
        <v>2007</v>
      </c>
      <c r="F36" s="6"/>
      <c r="G36" s="6"/>
      <c r="H36" s="6"/>
      <c r="I36" s="6"/>
      <c r="J36" s="6"/>
      <c r="K36" s="6"/>
      <c r="L36" s="6"/>
      <c r="M36" s="6"/>
      <c r="N36" s="6">
        <v>40</v>
      </c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>
        <v>40</v>
      </c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>
        <v>40</v>
      </c>
      <c r="BC36" s="6"/>
      <c r="BE36" s="18">
        <v>2087</v>
      </c>
    </row>
    <row r="37" spans="1:57" x14ac:dyDescent="0.2">
      <c r="A37" s="10" t="s">
        <v>38</v>
      </c>
      <c r="B37" s="11"/>
      <c r="C37" s="12"/>
      <c r="D37" s="13"/>
      <c r="E37" s="35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E37" s="17"/>
    </row>
    <row r="38" spans="1:57" x14ac:dyDescent="0.2">
      <c r="A38" s="1"/>
      <c r="B38" s="8" t="s">
        <v>16</v>
      </c>
      <c r="C38" s="6" t="s">
        <v>112</v>
      </c>
      <c r="D38" s="7">
        <v>30</v>
      </c>
      <c r="E38" s="34">
        <v>2008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E38" s="43"/>
    </row>
    <row r="39" spans="1:57" x14ac:dyDescent="0.2">
      <c r="A39" s="1"/>
      <c r="B39" s="8" t="s">
        <v>39</v>
      </c>
      <c r="C39" s="6" t="s">
        <v>94</v>
      </c>
      <c r="D39" s="7">
        <v>50</v>
      </c>
      <c r="E39" s="34">
        <v>1973</v>
      </c>
      <c r="F39" s="6"/>
      <c r="G39" s="6"/>
      <c r="H39" s="6"/>
      <c r="I39" s="6"/>
      <c r="J39" s="6"/>
      <c r="K39" s="6"/>
      <c r="L39" s="6"/>
      <c r="M39" s="45">
        <v>60000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E39" s="18">
        <v>2076</v>
      </c>
    </row>
    <row r="40" spans="1:57" x14ac:dyDescent="0.2">
      <c r="A40" s="1"/>
      <c r="B40" s="8" t="s">
        <v>39</v>
      </c>
      <c r="C40" s="6" t="s">
        <v>62</v>
      </c>
      <c r="D40" s="7">
        <v>8</v>
      </c>
      <c r="E40" s="34">
        <v>2008</v>
      </c>
      <c r="F40" s="6">
        <v>1200</v>
      </c>
      <c r="G40" s="6"/>
      <c r="H40" s="6"/>
      <c r="I40" s="6"/>
      <c r="J40" s="6"/>
      <c r="K40" s="6"/>
      <c r="L40" s="6"/>
      <c r="M40" s="6"/>
      <c r="N40" s="6">
        <v>180</v>
      </c>
      <c r="O40" s="6"/>
      <c r="P40" s="6"/>
      <c r="Q40" s="6"/>
      <c r="R40" s="6"/>
      <c r="S40" s="6"/>
      <c r="T40" s="6"/>
      <c r="U40" s="6"/>
      <c r="V40" s="6">
        <v>180</v>
      </c>
      <c r="W40" s="6"/>
      <c r="X40" s="6"/>
      <c r="Y40" s="6"/>
      <c r="Z40" s="6"/>
      <c r="AA40" s="6"/>
      <c r="AB40" s="6"/>
      <c r="AC40" s="6"/>
      <c r="AD40" s="6">
        <v>180</v>
      </c>
      <c r="AE40" s="6"/>
      <c r="AF40" s="6"/>
      <c r="AG40" s="6"/>
      <c r="AH40" s="6"/>
      <c r="AI40" s="6"/>
      <c r="AJ40" s="6"/>
      <c r="AK40" s="6"/>
      <c r="AL40" s="6">
        <v>180</v>
      </c>
      <c r="AM40" s="6"/>
      <c r="AN40" s="6"/>
      <c r="AO40" s="6"/>
      <c r="AP40" s="6"/>
      <c r="AQ40" s="6"/>
      <c r="AR40" s="6"/>
      <c r="AS40" s="6"/>
      <c r="AT40" s="6">
        <v>180</v>
      </c>
      <c r="AU40" s="6"/>
      <c r="AV40" s="6"/>
      <c r="AW40" s="6"/>
      <c r="AX40" s="6"/>
      <c r="AY40" s="6"/>
      <c r="AZ40" s="6"/>
      <c r="BA40" s="6"/>
      <c r="BB40" s="6"/>
      <c r="BC40" s="6">
        <v>180</v>
      </c>
      <c r="BE40" s="18">
        <v>2076</v>
      </c>
    </row>
    <row r="41" spans="1:57" x14ac:dyDescent="0.2">
      <c r="A41" s="1"/>
      <c r="B41" s="8" t="s">
        <v>63</v>
      </c>
      <c r="C41" s="6" t="s">
        <v>89</v>
      </c>
      <c r="D41" s="7">
        <v>25</v>
      </c>
      <c r="E41" s="34">
        <v>2000</v>
      </c>
      <c r="F41" s="6"/>
      <c r="G41" s="6">
        <v>170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>
        <v>170</v>
      </c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E41" s="18">
        <v>2069</v>
      </c>
    </row>
    <row r="42" spans="1:57" x14ac:dyDescent="0.2">
      <c r="A42" s="1"/>
      <c r="B42" s="8" t="s">
        <v>64</v>
      </c>
      <c r="C42" s="6" t="s">
        <v>88</v>
      </c>
      <c r="D42" s="7">
        <v>15</v>
      </c>
      <c r="E42" s="34">
        <v>2000</v>
      </c>
      <c r="F42" s="6"/>
      <c r="G42" s="6">
        <v>50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>
        <v>15</v>
      </c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>
        <v>50</v>
      </c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>
        <v>50</v>
      </c>
      <c r="AZ42" s="6"/>
      <c r="BA42" s="6"/>
      <c r="BB42" s="6"/>
      <c r="BC42" s="6"/>
      <c r="BE42" s="18">
        <v>2079</v>
      </c>
    </row>
    <row r="43" spans="1:57" x14ac:dyDescent="0.2">
      <c r="A43" s="1"/>
      <c r="B43" s="8" t="s">
        <v>63</v>
      </c>
      <c r="C43" s="6" t="s">
        <v>87</v>
      </c>
      <c r="D43" s="7">
        <v>20</v>
      </c>
      <c r="E43" s="34">
        <v>2000</v>
      </c>
      <c r="F43" s="6"/>
      <c r="G43" s="6">
        <v>20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>
        <v>20</v>
      </c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>
        <v>20</v>
      </c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E43" s="18">
        <v>2079</v>
      </c>
    </row>
    <row r="44" spans="1:57" x14ac:dyDescent="0.2">
      <c r="A44" s="1"/>
      <c r="B44" s="8" t="s">
        <v>40</v>
      </c>
      <c r="C44" s="6" t="s">
        <v>86</v>
      </c>
      <c r="D44" s="7">
        <v>60</v>
      </c>
      <c r="E44" s="34">
        <v>1973</v>
      </c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>
        <v>9320</v>
      </c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E44" s="18">
        <v>2093</v>
      </c>
    </row>
    <row r="45" spans="1:57" x14ac:dyDescent="0.2">
      <c r="A45" s="1"/>
      <c r="B45" s="8" t="s">
        <v>40</v>
      </c>
      <c r="C45" s="6" t="s">
        <v>65</v>
      </c>
      <c r="D45" s="7">
        <v>30</v>
      </c>
      <c r="E45" s="34">
        <v>2008</v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E45" s="43"/>
    </row>
    <row r="46" spans="1:57" x14ac:dyDescent="0.2">
      <c r="A46" s="1"/>
      <c r="B46" s="8" t="s">
        <v>41</v>
      </c>
      <c r="C46" s="6" t="s">
        <v>85</v>
      </c>
      <c r="D46" s="7">
        <v>25</v>
      </c>
      <c r="E46" s="34">
        <v>1973</v>
      </c>
      <c r="F46" s="6"/>
      <c r="G46" s="6">
        <v>630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>
        <v>630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E46" s="18">
        <v>2069</v>
      </c>
    </row>
    <row r="47" spans="1:57" x14ac:dyDescent="0.2">
      <c r="A47" s="10" t="s">
        <v>42</v>
      </c>
      <c r="B47" s="11"/>
      <c r="C47" s="12"/>
      <c r="D47" s="13"/>
      <c r="E47" s="35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E47" s="17"/>
    </row>
    <row r="48" spans="1:57" x14ac:dyDescent="0.2">
      <c r="A48" s="1"/>
      <c r="B48" s="8" t="s">
        <v>79</v>
      </c>
      <c r="C48" s="6" t="s">
        <v>80</v>
      </c>
      <c r="D48" s="7">
        <v>20</v>
      </c>
      <c r="E48" s="34">
        <v>2018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>
        <v>160</v>
      </c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>
        <v>160</v>
      </c>
      <c r="AT48" s="6"/>
      <c r="AU48" s="6"/>
      <c r="AV48" s="6"/>
      <c r="AW48" s="6"/>
      <c r="AX48" s="6"/>
      <c r="AY48" s="6"/>
      <c r="AZ48" s="6"/>
      <c r="BA48" s="6"/>
      <c r="BB48" s="6"/>
      <c r="BC48" s="6"/>
      <c r="BE48" s="18">
        <v>2078</v>
      </c>
    </row>
    <row r="49" spans="1:57" x14ac:dyDescent="0.2">
      <c r="A49" s="1"/>
      <c r="B49" s="8" t="s">
        <v>17</v>
      </c>
      <c r="C49" s="18" t="s">
        <v>83</v>
      </c>
      <c r="D49" s="7">
        <v>6</v>
      </c>
      <c r="E49" s="34">
        <v>2018</v>
      </c>
      <c r="F49" s="6">
        <v>70</v>
      </c>
      <c r="G49" s="6"/>
      <c r="H49" s="6"/>
      <c r="I49" s="6"/>
      <c r="J49" s="6"/>
      <c r="K49" s="6"/>
      <c r="L49" s="6">
        <v>70</v>
      </c>
      <c r="M49" s="6"/>
      <c r="N49" s="6"/>
      <c r="O49" s="6"/>
      <c r="P49" s="6"/>
      <c r="Q49" s="6"/>
      <c r="R49" s="6">
        <v>70</v>
      </c>
      <c r="S49" s="6"/>
      <c r="T49" s="6"/>
      <c r="U49" s="6"/>
      <c r="V49" s="6"/>
      <c r="W49" s="6"/>
      <c r="X49" s="6">
        <v>70</v>
      </c>
      <c r="Y49" s="6"/>
      <c r="Z49" s="6"/>
      <c r="AA49" s="6"/>
      <c r="AB49" s="6"/>
      <c r="AC49" s="6"/>
      <c r="AD49" s="6">
        <v>70</v>
      </c>
      <c r="AE49" s="6"/>
      <c r="AF49" s="6"/>
      <c r="AG49" s="6"/>
      <c r="AH49" s="6"/>
      <c r="AI49" s="6"/>
      <c r="AJ49" s="6">
        <v>70</v>
      </c>
      <c r="AK49" s="6"/>
      <c r="AL49" s="6"/>
      <c r="AM49" s="6"/>
      <c r="AN49" s="6"/>
      <c r="AO49" s="6"/>
      <c r="AP49" s="6">
        <v>70</v>
      </c>
      <c r="AQ49" s="6"/>
      <c r="AR49" s="6"/>
      <c r="AS49" s="6"/>
      <c r="AT49" s="6"/>
      <c r="AU49" s="6"/>
      <c r="AV49" s="6">
        <v>70</v>
      </c>
      <c r="AW49" s="6"/>
      <c r="AX49" s="6"/>
      <c r="AY49" s="6"/>
      <c r="AZ49" s="6"/>
      <c r="BA49" s="6"/>
      <c r="BB49" s="6">
        <v>70</v>
      </c>
      <c r="BC49" s="6"/>
      <c r="BE49" s="18">
        <v>2073</v>
      </c>
    </row>
    <row r="50" spans="1:57" x14ac:dyDescent="0.2">
      <c r="A50" s="1"/>
      <c r="B50" s="8" t="s">
        <v>17</v>
      </c>
      <c r="C50" s="18" t="s">
        <v>61</v>
      </c>
      <c r="D50" s="37">
        <v>12</v>
      </c>
      <c r="E50" s="38">
        <v>2012</v>
      </c>
      <c r="F50" s="39">
        <v>150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>
        <v>150</v>
      </c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>
        <v>150</v>
      </c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>
        <v>150</v>
      </c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>
        <v>150</v>
      </c>
      <c r="BE50" s="40">
        <v>2080</v>
      </c>
    </row>
    <row r="51" spans="1:57" x14ac:dyDescent="0.2">
      <c r="A51" s="10" t="s">
        <v>43</v>
      </c>
      <c r="B51" s="11"/>
      <c r="C51" s="12"/>
      <c r="D51" s="13"/>
      <c r="E51" s="35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E51" s="17"/>
    </row>
    <row r="52" spans="1:57" x14ac:dyDescent="0.2">
      <c r="A52" s="1"/>
      <c r="B52" s="8" t="s">
        <v>44</v>
      </c>
      <c r="C52" s="6" t="s">
        <v>84</v>
      </c>
      <c r="D52" s="7">
        <v>50</v>
      </c>
      <c r="E52" s="34">
        <v>1973</v>
      </c>
      <c r="F52" s="6"/>
      <c r="G52" s="6"/>
      <c r="H52" s="6"/>
      <c r="I52" s="6"/>
      <c r="J52" s="6">
        <v>150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E52" s="18">
        <v>2073</v>
      </c>
    </row>
    <row r="53" spans="1:57" x14ac:dyDescent="0.2">
      <c r="A53" s="1"/>
      <c r="B53" s="8" t="s">
        <v>45</v>
      </c>
      <c r="C53" s="6" t="s">
        <v>82</v>
      </c>
      <c r="D53" s="7">
        <v>50</v>
      </c>
      <c r="E53" s="34">
        <v>1973</v>
      </c>
      <c r="F53" s="6"/>
      <c r="G53" s="6"/>
      <c r="H53" s="6"/>
      <c r="I53" s="6"/>
      <c r="J53" s="45">
        <v>9320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E53" s="18">
        <v>2073</v>
      </c>
    </row>
    <row r="54" spans="1:57" x14ac:dyDescent="0.2">
      <c r="A54" s="10" t="s">
        <v>47</v>
      </c>
      <c r="B54" s="11"/>
      <c r="C54" s="12"/>
      <c r="D54" s="13"/>
      <c r="E54" s="35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E54" s="17"/>
    </row>
    <row r="55" spans="1:57" x14ac:dyDescent="0.2">
      <c r="A55" s="1"/>
      <c r="B55" s="8" t="s">
        <v>48</v>
      </c>
      <c r="C55" s="6" t="s">
        <v>110</v>
      </c>
      <c r="D55" s="7">
        <v>20</v>
      </c>
      <c r="E55" s="34">
        <v>1973</v>
      </c>
      <c r="F55" s="6"/>
      <c r="G55" s="6"/>
      <c r="H55" s="6">
        <v>70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>
        <v>70</v>
      </c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>
        <v>70</v>
      </c>
      <c r="AW55" s="6"/>
      <c r="AX55" s="6"/>
      <c r="AY55" s="6"/>
      <c r="AZ55" s="6"/>
      <c r="BA55" s="6"/>
      <c r="BB55" s="6"/>
      <c r="BC55" s="6"/>
      <c r="BE55" s="18">
        <v>2081</v>
      </c>
    </row>
    <row r="56" spans="1:57" x14ac:dyDescent="0.2">
      <c r="A56" s="10" t="s">
        <v>46</v>
      </c>
      <c r="B56" s="11"/>
      <c r="C56" s="12"/>
      <c r="D56" s="13"/>
      <c r="E56" s="35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E56" s="17"/>
    </row>
    <row r="57" spans="1:57" x14ac:dyDescent="0.2">
      <c r="A57" s="1"/>
      <c r="B57" s="8" t="s">
        <v>81</v>
      </c>
      <c r="C57" s="6" t="s">
        <v>111</v>
      </c>
      <c r="D57" s="7">
        <v>15</v>
      </c>
      <c r="E57" s="34">
        <v>1973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E57" s="18">
        <v>2079</v>
      </c>
    </row>
    <row r="58" spans="1:57" x14ac:dyDescent="0.2">
      <c r="A58" s="10" t="s">
        <v>49</v>
      </c>
      <c r="B58" s="11"/>
      <c r="C58" s="12"/>
      <c r="D58" s="13"/>
      <c r="E58" s="35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E58" s="17"/>
    </row>
    <row r="59" spans="1:57" x14ac:dyDescent="0.2">
      <c r="A59" s="1"/>
      <c r="B59" s="8" t="s">
        <v>50</v>
      </c>
      <c r="C59" s="6" t="s">
        <v>20</v>
      </c>
      <c r="D59" s="7">
        <v>10</v>
      </c>
      <c r="E59" s="34">
        <v>2018</v>
      </c>
      <c r="F59" s="6"/>
      <c r="G59" s="6"/>
      <c r="H59" s="6"/>
      <c r="I59" s="6"/>
      <c r="J59" s="6"/>
      <c r="K59" s="6"/>
      <c r="L59" s="6"/>
      <c r="M59" s="6"/>
      <c r="N59" s="6"/>
      <c r="O59" s="6">
        <v>15</v>
      </c>
      <c r="P59" s="6"/>
      <c r="Q59" s="6"/>
      <c r="R59" s="6"/>
      <c r="S59" s="6"/>
      <c r="T59" s="6"/>
      <c r="U59" s="6"/>
      <c r="V59" s="6"/>
      <c r="W59" s="6"/>
      <c r="X59" s="6"/>
      <c r="Y59" s="6">
        <v>15</v>
      </c>
      <c r="Z59" s="6"/>
      <c r="AA59" s="6"/>
      <c r="AB59" s="6"/>
      <c r="AC59" s="6"/>
      <c r="AD59" s="6"/>
      <c r="AE59" s="6"/>
      <c r="AF59" s="6"/>
      <c r="AG59" s="6"/>
      <c r="AH59" s="6"/>
      <c r="AI59" s="6">
        <v>15</v>
      </c>
      <c r="AJ59" s="6"/>
      <c r="AK59" s="6"/>
      <c r="AL59" s="6"/>
      <c r="AM59" s="6"/>
      <c r="AN59" s="6"/>
      <c r="AO59" s="6"/>
      <c r="AP59" s="6"/>
      <c r="AQ59" s="6"/>
      <c r="AR59" s="6"/>
      <c r="AS59" s="6">
        <v>15</v>
      </c>
      <c r="AT59" s="6"/>
      <c r="AU59" s="6"/>
      <c r="AV59" s="6"/>
      <c r="AW59" s="6"/>
      <c r="AX59" s="6"/>
      <c r="AY59" s="6"/>
      <c r="AZ59" s="6"/>
      <c r="BA59" s="6"/>
      <c r="BB59" s="6"/>
      <c r="BC59" s="6">
        <v>15</v>
      </c>
      <c r="BE59" s="18">
        <v>2078</v>
      </c>
    </row>
    <row r="60" spans="1:57" x14ac:dyDescent="0.2">
      <c r="A60" s="10" t="s">
        <v>100</v>
      </c>
      <c r="B60" s="11"/>
      <c r="C60" s="12"/>
      <c r="D60" s="13"/>
      <c r="E60" s="35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E60" s="17"/>
    </row>
    <row r="61" spans="1:57" x14ac:dyDescent="0.2">
      <c r="A61" s="1"/>
      <c r="B61" s="8" t="s">
        <v>101</v>
      </c>
      <c r="C61" s="18" t="s">
        <v>102</v>
      </c>
      <c r="D61" s="37"/>
      <c r="E61" s="38">
        <v>2007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E61" s="40"/>
    </row>
    <row r="62" spans="1:57" x14ac:dyDescent="0.2">
      <c r="A62" s="1"/>
      <c r="B62" s="8" t="s">
        <v>103</v>
      </c>
      <c r="C62" s="18" t="s">
        <v>92</v>
      </c>
      <c r="D62" s="42">
        <v>10</v>
      </c>
      <c r="E62" s="38">
        <v>2007</v>
      </c>
      <c r="F62" s="39">
        <v>40</v>
      </c>
      <c r="G62" s="39"/>
      <c r="H62" s="39"/>
      <c r="I62" s="39"/>
      <c r="J62" s="39"/>
      <c r="K62" s="39"/>
      <c r="L62" s="39"/>
      <c r="M62" s="39"/>
      <c r="N62" s="39"/>
      <c r="O62" s="39"/>
      <c r="P62" s="39">
        <v>40</v>
      </c>
      <c r="Q62" s="39"/>
      <c r="R62" s="39"/>
      <c r="S62" s="39"/>
      <c r="T62" s="39"/>
      <c r="U62" s="39"/>
      <c r="V62" s="39"/>
      <c r="W62" s="39"/>
      <c r="X62" s="39"/>
      <c r="Y62" s="39"/>
      <c r="Z62" s="39">
        <v>40</v>
      </c>
      <c r="AA62" s="39"/>
      <c r="AB62" s="39"/>
      <c r="AC62" s="39"/>
      <c r="AD62" s="39"/>
      <c r="AE62" s="39"/>
      <c r="AF62" s="39"/>
      <c r="AG62" s="39"/>
      <c r="AH62" s="39"/>
      <c r="AI62" s="39"/>
      <c r="AJ62" s="39">
        <v>40</v>
      </c>
      <c r="AK62" s="39"/>
      <c r="AL62" s="39"/>
      <c r="AM62" s="39"/>
      <c r="AN62" s="39"/>
      <c r="AO62" s="39"/>
      <c r="AP62" s="39"/>
      <c r="AQ62" s="39"/>
      <c r="AR62" s="39"/>
      <c r="AS62" s="39"/>
      <c r="AT62" s="39">
        <v>40</v>
      </c>
      <c r="AU62" s="39"/>
      <c r="AV62" s="39"/>
      <c r="AW62" s="39"/>
      <c r="AX62" s="39"/>
      <c r="AY62" s="39"/>
      <c r="AZ62" s="39"/>
      <c r="BA62" s="39"/>
      <c r="BB62" s="39"/>
      <c r="BC62" s="39"/>
      <c r="BE62" s="40">
        <v>2069</v>
      </c>
    </row>
    <row r="63" spans="1:57" x14ac:dyDescent="0.2">
      <c r="A63" s="10" t="s">
        <v>51</v>
      </c>
      <c r="B63" s="11"/>
      <c r="C63" s="12"/>
      <c r="D63" s="13"/>
      <c r="E63" s="35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E63" s="17"/>
    </row>
    <row r="64" spans="1:57" x14ac:dyDescent="0.2">
      <c r="A64" s="1"/>
      <c r="B64" s="8" t="s">
        <v>52</v>
      </c>
      <c r="C64" s="6" t="s">
        <v>53</v>
      </c>
      <c r="D64" s="7">
        <v>15</v>
      </c>
      <c r="E64" s="34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E64" s="43"/>
    </row>
    <row r="65" spans="1:57" x14ac:dyDescent="0.2">
      <c r="A65" s="1"/>
      <c r="B65" s="8" t="s">
        <v>95</v>
      </c>
      <c r="C65" s="18" t="s">
        <v>96</v>
      </c>
      <c r="D65" s="41">
        <v>15</v>
      </c>
      <c r="E65" s="42"/>
      <c r="F65" s="18">
        <v>200</v>
      </c>
      <c r="G65" s="18">
        <v>180</v>
      </c>
      <c r="H65" s="18">
        <v>160</v>
      </c>
      <c r="I65" s="18">
        <v>140</v>
      </c>
      <c r="J65" s="18">
        <v>120</v>
      </c>
      <c r="K65" s="18">
        <v>100</v>
      </c>
      <c r="L65" s="18">
        <v>80</v>
      </c>
      <c r="M65" s="18">
        <v>60</v>
      </c>
      <c r="N65" s="18">
        <v>40</v>
      </c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E65" s="43"/>
    </row>
    <row r="66" spans="1:57" x14ac:dyDescent="0.2">
      <c r="A66" s="1"/>
      <c r="B66" s="8" t="s">
        <v>98</v>
      </c>
      <c r="C66" s="18" t="s">
        <v>99</v>
      </c>
      <c r="D66" s="41">
        <v>15</v>
      </c>
      <c r="E66" s="42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E66" s="43"/>
    </row>
    <row r="67" spans="1:57" ht="7.5" customHeight="1" x14ac:dyDescent="0.2">
      <c r="C67" s="2"/>
      <c r="D67" s="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E67" s="2"/>
    </row>
    <row r="68" spans="1:57" s="19" customFormat="1" x14ac:dyDescent="0.2">
      <c r="B68" s="28"/>
      <c r="D68" s="29"/>
      <c r="E68" s="36"/>
      <c r="F68" s="30">
        <f t="shared" ref="F68:AK68" si="0">SUM(F5:F64)</f>
        <v>1570</v>
      </c>
      <c r="G68" s="30">
        <f t="shared" si="0"/>
        <v>1055</v>
      </c>
      <c r="H68" s="30">
        <f t="shared" si="0"/>
        <v>1320</v>
      </c>
      <c r="I68" s="30">
        <f t="shared" si="0"/>
        <v>6060</v>
      </c>
      <c r="J68" s="30">
        <f t="shared" si="0"/>
        <v>16030</v>
      </c>
      <c r="K68" s="30">
        <f t="shared" si="0"/>
        <v>0</v>
      </c>
      <c r="L68" s="30">
        <f t="shared" si="0"/>
        <v>110</v>
      </c>
      <c r="M68" s="30">
        <f t="shared" si="0"/>
        <v>60000</v>
      </c>
      <c r="N68" s="30">
        <f t="shared" si="0"/>
        <v>245</v>
      </c>
      <c r="O68" s="30">
        <f t="shared" si="0"/>
        <v>15</v>
      </c>
      <c r="P68" s="30">
        <f t="shared" si="0"/>
        <v>560</v>
      </c>
      <c r="Q68" s="30">
        <f t="shared" si="0"/>
        <v>0</v>
      </c>
      <c r="R68" s="30">
        <f t="shared" si="0"/>
        <v>220</v>
      </c>
      <c r="S68" s="30">
        <f t="shared" si="0"/>
        <v>285</v>
      </c>
      <c r="T68" s="30">
        <f t="shared" si="0"/>
        <v>9320</v>
      </c>
      <c r="U68" s="30">
        <f t="shared" si="0"/>
        <v>65</v>
      </c>
      <c r="V68" s="30">
        <f t="shared" si="0"/>
        <v>660</v>
      </c>
      <c r="W68" s="30">
        <f t="shared" si="0"/>
        <v>0</v>
      </c>
      <c r="X68" s="30">
        <f t="shared" si="0"/>
        <v>230</v>
      </c>
      <c r="Y68" s="30">
        <f t="shared" si="0"/>
        <v>175</v>
      </c>
      <c r="Z68" s="30">
        <f t="shared" si="0"/>
        <v>40</v>
      </c>
      <c r="AA68" s="30">
        <f t="shared" si="0"/>
        <v>0</v>
      </c>
      <c r="AB68" s="30">
        <f t="shared" si="0"/>
        <v>70</v>
      </c>
      <c r="AC68" s="30">
        <f t="shared" si="0"/>
        <v>1430</v>
      </c>
      <c r="AD68" s="30">
        <f t="shared" si="0"/>
        <v>250</v>
      </c>
      <c r="AE68" s="30">
        <f t="shared" si="0"/>
        <v>1345</v>
      </c>
      <c r="AF68" s="30">
        <f t="shared" si="0"/>
        <v>0</v>
      </c>
      <c r="AG68" s="30">
        <f t="shared" si="0"/>
        <v>1250</v>
      </c>
      <c r="AH68" s="30">
        <f t="shared" si="0"/>
        <v>5795</v>
      </c>
      <c r="AI68" s="30">
        <f t="shared" si="0"/>
        <v>15</v>
      </c>
      <c r="AJ68" s="30">
        <f t="shared" si="0"/>
        <v>215</v>
      </c>
      <c r="AK68" s="30">
        <f t="shared" si="0"/>
        <v>7085</v>
      </c>
      <c r="AL68" s="30">
        <f t="shared" ref="AL68:BC68" si="1">SUM(AL5:AL64)</f>
        <v>180</v>
      </c>
      <c r="AM68" s="30">
        <f t="shared" si="1"/>
        <v>60</v>
      </c>
      <c r="AN68" s="30">
        <f t="shared" si="1"/>
        <v>0</v>
      </c>
      <c r="AO68" s="30">
        <f t="shared" si="1"/>
        <v>0</v>
      </c>
      <c r="AP68" s="30">
        <f t="shared" si="1"/>
        <v>70</v>
      </c>
      <c r="AQ68" s="30">
        <f t="shared" si="1"/>
        <v>150</v>
      </c>
      <c r="AR68" s="30">
        <f t="shared" si="1"/>
        <v>210</v>
      </c>
      <c r="AS68" s="30">
        <f t="shared" si="1"/>
        <v>175</v>
      </c>
      <c r="AT68" s="30">
        <f t="shared" si="1"/>
        <v>1100</v>
      </c>
      <c r="AU68" s="30">
        <f t="shared" si="1"/>
        <v>0</v>
      </c>
      <c r="AV68" s="30">
        <f t="shared" si="1"/>
        <v>180</v>
      </c>
      <c r="AW68" s="30">
        <f t="shared" si="1"/>
        <v>3320</v>
      </c>
      <c r="AX68" s="30">
        <f t="shared" si="1"/>
        <v>0</v>
      </c>
      <c r="AY68" s="30">
        <f t="shared" si="1"/>
        <v>115</v>
      </c>
      <c r="AZ68" s="30">
        <f t="shared" si="1"/>
        <v>120</v>
      </c>
      <c r="BA68" s="30">
        <f t="shared" si="1"/>
        <v>0</v>
      </c>
      <c r="BB68" s="30">
        <f t="shared" si="1"/>
        <v>1455</v>
      </c>
      <c r="BC68" s="30">
        <f t="shared" si="1"/>
        <v>345</v>
      </c>
      <c r="BE68" s="31" t="s">
        <v>22</v>
      </c>
    </row>
    <row r="69" spans="1:57" x14ac:dyDescent="0.2">
      <c r="D69" s="4"/>
      <c r="E69" s="36"/>
      <c r="F69" s="2"/>
      <c r="G69" s="2"/>
      <c r="H69" s="2"/>
      <c r="I69" s="2"/>
      <c r="J69" s="2"/>
      <c r="K69" s="2"/>
      <c r="L69" s="2"/>
      <c r="M69" s="2"/>
      <c r="N69" s="2"/>
      <c r="O69" s="2"/>
      <c r="R69" s="2"/>
      <c r="S69" s="2"/>
      <c r="T69" s="2"/>
      <c r="U69" s="2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20" t="s">
        <v>21</v>
      </c>
      <c r="BC69" s="30">
        <f>AVERAGE(E68:BC68)</f>
        <v>2457.9</v>
      </c>
      <c r="BD69" s="19"/>
      <c r="BE69" s="21" t="s">
        <v>22</v>
      </c>
    </row>
    <row r="70" spans="1:57" x14ac:dyDescent="0.2">
      <c r="D70" s="4"/>
      <c r="F70" s="2"/>
      <c r="G70" s="2"/>
      <c r="H70" s="2"/>
      <c r="I70" s="2"/>
      <c r="J70" s="2"/>
      <c r="K70" s="2"/>
      <c r="L70" s="2"/>
      <c r="M70" s="2"/>
      <c r="N70" s="2"/>
      <c r="O70" s="2"/>
      <c r="R70" s="2"/>
      <c r="S70" s="2"/>
      <c r="T70" s="2"/>
      <c r="U70" s="2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20" t="s">
        <v>25</v>
      </c>
      <c r="BC70" s="30">
        <v>233</v>
      </c>
      <c r="BD70" s="19"/>
      <c r="BE70" s="21" t="s">
        <v>19</v>
      </c>
    </row>
    <row r="71" spans="1:57" x14ac:dyDescent="0.2">
      <c r="D71" s="4"/>
      <c r="F71" s="2"/>
      <c r="G71" s="2"/>
      <c r="H71" s="2"/>
      <c r="I71" s="2"/>
      <c r="J71" s="2"/>
      <c r="K71" s="2"/>
      <c r="L71" s="2"/>
      <c r="M71" s="2"/>
      <c r="N71" s="2"/>
      <c r="O71" s="2"/>
      <c r="R71" s="2"/>
      <c r="S71" s="2"/>
      <c r="T71" s="2"/>
      <c r="U71" s="2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20" t="s">
        <v>29</v>
      </c>
      <c r="BC71" s="30">
        <f>BC69/BC70*1000</f>
        <v>10548.927038626611</v>
      </c>
      <c r="BD71" s="19"/>
      <c r="BE71" s="21" t="s">
        <v>24</v>
      </c>
    </row>
    <row r="72" spans="1:57" ht="16" x14ac:dyDescent="0.2">
      <c r="C72" s="2"/>
      <c r="D72" s="4"/>
      <c r="F72" s="2"/>
      <c r="G72" s="2"/>
      <c r="H72" s="2"/>
      <c r="I72" s="2"/>
      <c r="J72" s="2"/>
      <c r="K72" s="2"/>
      <c r="L72" s="2"/>
      <c r="M72" s="2"/>
      <c r="N72" s="2"/>
      <c r="O72" s="2"/>
      <c r="R72" s="2"/>
      <c r="S72" s="2"/>
      <c r="T72" s="2"/>
      <c r="U72" s="2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20" t="s">
        <v>26</v>
      </c>
      <c r="BC72" s="30">
        <v>13165</v>
      </c>
      <c r="BD72" s="19"/>
      <c r="BE72" s="21" t="s">
        <v>27</v>
      </c>
    </row>
    <row r="73" spans="1:57" ht="16" x14ac:dyDescent="0.2">
      <c r="C73" s="2"/>
      <c r="D73" s="4"/>
      <c r="F73" s="2"/>
      <c r="G73" s="2"/>
      <c r="H73" s="2"/>
      <c r="I73" s="2"/>
      <c r="J73" s="2"/>
      <c r="K73" s="2"/>
      <c r="L73" s="2"/>
      <c r="M73" s="2"/>
      <c r="N73" s="2"/>
      <c r="O73" s="2"/>
      <c r="R73" s="2"/>
      <c r="S73" s="2"/>
      <c r="T73" s="2"/>
      <c r="U73" s="2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20" t="s">
        <v>28</v>
      </c>
      <c r="BC73" s="30">
        <f>BC69/BC72*1000</f>
        <v>186.69958222559819</v>
      </c>
      <c r="BD73" s="19"/>
      <c r="BE73" s="21" t="s">
        <v>24</v>
      </c>
    </row>
    <row r="74" spans="1:57" x14ac:dyDescent="0.2">
      <c r="C74" s="2"/>
      <c r="D74" s="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19"/>
      <c r="BE74" s="30"/>
    </row>
    <row r="75" spans="1:57" x14ac:dyDescent="0.2">
      <c r="C75" s="2"/>
      <c r="D75" s="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E75" s="2"/>
    </row>
    <row r="76" spans="1:57" x14ac:dyDescent="0.2">
      <c r="C76" s="2"/>
      <c r="D76" s="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E76" s="2"/>
    </row>
    <row r="77" spans="1:57" x14ac:dyDescent="0.2">
      <c r="C77" s="2"/>
      <c r="D77" s="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E77" s="2"/>
    </row>
    <row r="78" spans="1:57" x14ac:dyDescent="0.2">
      <c r="C78" s="2"/>
      <c r="D78" s="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E78" s="2"/>
    </row>
    <row r="79" spans="1:57" x14ac:dyDescent="0.2">
      <c r="C79" s="2"/>
      <c r="D79" s="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E79" s="2"/>
    </row>
    <row r="80" spans="1:57" x14ac:dyDescent="0.2">
      <c r="C80" s="2"/>
      <c r="D80" s="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E80" s="2"/>
    </row>
    <row r="81" spans="3:57" x14ac:dyDescent="0.2">
      <c r="C81" s="2"/>
      <c r="D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E81" s="2"/>
    </row>
    <row r="82" spans="3:57" x14ac:dyDescent="0.2">
      <c r="C82" s="2"/>
      <c r="D82" s="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E82" s="2"/>
    </row>
    <row r="83" spans="3:57" x14ac:dyDescent="0.2">
      <c r="C83" s="2"/>
      <c r="D83" s="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E83" s="2"/>
    </row>
    <row r="84" spans="3:57" x14ac:dyDescent="0.2">
      <c r="C84" s="2"/>
      <c r="D84" s="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E84" s="2"/>
    </row>
    <row r="85" spans="3:57" x14ac:dyDescent="0.2">
      <c r="C85" s="2"/>
      <c r="D85" s="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E85" s="2"/>
    </row>
    <row r="86" spans="3:57" x14ac:dyDescent="0.2">
      <c r="C86" s="2"/>
      <c r="D86" s="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E86" s="2"/>
    </row>
    <row r="87" spans="3:57" x14ac:dyDescent="0.2">
      <c r="C87" s="2"/>
      <c r="D87" s="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E87" s="2"/>
    </row>
    <row r="88" spans="3:57" x14ac:dyDescent="0.2">
      <c r="C88" s="2"/>
      <c r="D88" s="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E88" s="2"/>
    </row>
    <row r="89" spans="3:57" x14ac:dyDescent="0.2">
      <c r="C89" s="2"/>
      <c r="D89" s="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E89" s="2"/>
    </row>
    <row r="90" spans="3:57" x14ac:dyDescent="0.2">
      <c r="C90" s="2"/>
      <c r="D90" s="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E90" s="2"/>
    </row>
    <row r="91" spans="3:57" x14ac:dyDescent="0.2">
      <c r="C91" s="2"/>
      <c r="D91" s="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E91" s="2"/>
    </row>
    <row r="92" spans="3:57" x14ac:dyDescent="0.2">
      <c r="C92" s="2"/>
      <c r="D92" s="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E92" s="2"/>
    </row>
    <row r="93" spans="3:57" x14ac:dyDescent="0.2">
      <c r="C93" s="2"/>
      <c r="D93" s="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E93" s="2"/>
    </row>
    <row r="94" spans="3:57" x14ac:dyDescent="0.2">
      <c r="C94" s="2"/>
      <c r="D94" s="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E94" s="2"/>
    </row>
    <row r="95" spans="3:57" x14ac:dyDescent="0.2">
      <c r="C95" s="2"/>
      <c r="D95" s="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E95" s="2"/>
    </row>
    <row r="96" spans="3:57" x14ac:dyDescent="0.2">
      <c r="C96" s="2"/>
      <c r="D96" s="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E96" s="2"/>
    </row>
    <row r="97" spans="3:57" x14ac:dyDescent="0.2">
      <c r="C97" s="2"/>
      <c r="D97" s="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E97" s="2"/>
    </row>
    <row r="98" spans="3:57" x14ac:dyDescent="0.2">
      <c r="C98" s="2"/>
      <c r="D98" s="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E98" s="2"/>
    </row>
    <row r="99" spans="3:57" x14ac:dyDescent="0.2">
      <c r="C99" s="2"/>
      <c r="D99" s="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E99" s="2"/>
    </row>
    <row r="100" spans="3:57" x14ac:dyDescent="0.2">
      <c r="C100" s="2"/>
      <c r="D100" s="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E100" s="2"/>
    </row>
    <row r="101" spans="3:57" x14ac:dyDescent="0.2">
      <c r="C101" s="2"/>
      <c r="D101" s="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E101" s="2"/>
    </row>
    <row r="102" spans="3:57" x14ac:dyDescent="0.2">
      <c r="C102" s="2"/>
      <c r="D102" s="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E102" s="2"/>
    </row>
    <row r="103" spans="3:57" x14ac:dyDescent="0.2">
      <c r="C103" s="2"/>
      <c r="D103" s="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E103" s="2"/>
    </row>
    <row r="104" spans="3:57" x14ac:dyDescent="0.2">
      <c r="C104" s="2"/>
      <c r="D104" s="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E104" s="2"/>
    </row>
    <row r="105" spans="3:57" x14ac:dyDescent="0.2">
      <c r="C105" s="2"/>
      <c r="D105" s="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E105" s="2"/>
    </row>
    <row r="106" spans="3:57" x14ac:dyDescent="0.2">
      <c r="C106" s="2"/>
      <c r="D106" s="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E106" s="2"/>
    </row>
    <row r="107" spans="3:57" x14ac:dyDescent="0.2">
      <c r="C107" s="2"/>
      <c r="D107" s="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E107" s="2"/>
    </row>
    <row r="108" spans="3:57" x14ac:dyDescent="0.2">
      <c r="C108" s="2"/>
      <c r="D108" s="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E108" s="2"/>
    </row>
    <row r="109" spans="3:57" x14ac:dyDescent="0.2">
      <c r="C109" s="2"/>
      <c r="D109" s="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E109" s="2"/>
    </row>
    <row r="110" spans="3:57" x14ac:dyDescent="0.2">
      <c r="C110" s="2"/>
      <c r="D110" s="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E110" s="2"/>
    </row>
    <row r="111" spans="3:57" x14ac:dyDescent="0.2">
      <c r="C111" s="2"/>
      <c r="D111" s="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E111" s="2"/>
    </row>
    <row r="112" spans="3:57" x14ac:dyDescent="0.2">
      <c r="C112" s="2"/>
      <c r="D112" s="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E112" s="2"/>
    </row>
    <row r="113" spans="3:57" x14ac:dyDescent="0.2">
      <c r="C113" s="2"/>
      <c r="D113" s="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E113" s="2"/>
    </row>
    <row r="114" spans="3:57" x14ac:dyDescent="0.2">
      <c r="C114" s="2"/>
      <c r="D114" s="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E114" s="2"/>
    </row>
    <row r="115" spans="3:57" x14ac:dyDescent="0.2">
      <c r="C115" s="2"/>
      <c r="D115" s="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E115" s="2"/>
    </row>
    <row r="116" spans="3:57" x14ac:dyDescent="0.2">
      <c r="C116" s="2"/>
      <c r="D116" s="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E116" s="2"/>
    </row>
    <row r="117" spans="3:57" x14ac:dyDescent="0.2">
      <c r="C117" s="2"/>
      <c r="D117" s="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E117" s="2"/>
    </row>
    <row r="118" spans="3:57" x14ac:dyDescent="0.2">
      <c r="C118" s="2"/>
      <c r="D118" s="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E118" s="2"/>
    </row>
    <row r="119" spans="3:57" x14ac:dyDescent="0.2">
      <c r="C119" s="2"/>
      <c r="D119" s="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E119" s="2"/>
    </row>
    <row r="120" spans="3:57" x14ac:dyDescent="0.2">
      <c r="C120" s="2"/>
      <c r="D120" s="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E120" s="2"/>
    </row>
    <row r="121" spans="3:57" x14ac:dyDescent="0.2">
      <c r="C121" s="2"/>
      <c r="D121" s="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E121" s="2"/>
    </row>
    <row r="122" spans="3:57" x14ac:dyDescent="0.2">
      <c r="C122" s="2"/>
      <c r="D122" s="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E122" s="2"/>
    </row>
    <row r="123" spans="3:57" x14ac:dyDescent="0.2">
      <c r="C123" s="2"/>
      <c r="D123" s="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E123" s="2"/>
    </row>
    <row r="124" spans="3:57" x14ac:dyDescent="0.2">
      <c r="C124" s="2"/>
      <c r="D124" s="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E124" s="2"/>
    </row>
    <row r="125" spans="3:57" x14ac:dyDescent="0.2">
      <c r="C125" s="2"/>
      <c r="D125" s="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E125" s="2"/>
    </row>
    <row r="126" spans="3:57" x14ac:dyDescent="0.2">
      <c r="C126" s="2"/>
      <c r="D126" s="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E126" s="2"/>
    </row>
    <row r="127" spans="3:57" x14ac:dyDescent="0.2">
      <c r="C127" s="2"/>
      <c r="D127" s="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E127" s="2"/>
    </row>
    <row r="128" spans="3:57" x14ac:dyDescent="0.2">
      <c r="C128" s="2"/>
      <c r="D128" s="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E128" s="2"/>
    </row>
    <row r="129" spans="3:57" x14ac:dyDescent="0.2">
      <c r="C129" s="2"/>
      <c r="D129" s="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E129" s="2"/>
    </row>
    <row r="130" spans="3:57" x14ac:dyDescent="0.2">
      <c r="C130" s="2"/>
      <c r="D130" s="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E130" s="2"/>
    </row>
    <row r="131" spans="3:57" x14ac:dyDescent="0.2">
      <c r="C131" s="2"/>
      <c r="D131" s="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E131" s="2"/>
    </row>
    <row r="132" spans="3:57" x14ac:dyDescent="0.2">
      <c r="C132" s="2"/>
      <c r="D132" s="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3:57" x14ac:dyDescent="0.2">
      <c r="C133" s="2"/>
      <c r="D133" s="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3:57" x14ac:dyDescent="0.2">
      <c r="C134" s="2"/>
      <c r="D134" s="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3:57" x14ac:dyDescent="0.2">
      <c r="C135" s="2"/>
      <c r="D135" s="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3:57" x14ac:dyDescent="0.2">
      <c r="C136" s="2"/>
      <c r="D136" s="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3:57" x14ac:dyDescent="0.2">
      <c r="C137" s="2"/>
      <c r="D137" s="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3:57" x14ac:dyDescent="0.2">
      <c r="C138" s="2"/>
      <c r="D138" s="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3:57" x14ac:dyDescent="0.2">
      <c r="C139" s="2"/>
      <c r="D139" s="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3:57" x14ac:dyDescent="0.2">
      <c r="C140" s="2"/>
      <c r="D140" s="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3:57" x14ac:dyDescent="0.2">
      <c r="C141" s="2"/>
      <c r="D141" s="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3:57" x14ac:dyDescent="0.2">
      <c r="C142" s="2"/>
      <c r="D142" s="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3:57" x14ac:dyDescent="0.2">
      <c r="C143" s="2"/>
      <c r="D143" s="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3:57" x14ac:dyDescent="0.2">
      <c r="C144" s="2"/>
      <c r="D144" s="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3:57" x14ac:dyDescent="0.2">
      <c r="C145" s="2"/>
      <c r="D145" s="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3:57" x14ac:dyDescent="0.2">
      <c r="C146" s="2"/>
      <c r="D146" s="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3:57" x14ac:dyDescent="0.2">
      <c r="C147" s="2"/>
      <c r="D147" s="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3:57" x14ac:dyDescent="0.2">
      <c r="C148" s="2"/>
      <c r="D148" s="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3:57" x14ac:dyDescent="0.2">
      <c r="C149" s="2"/>
      <c r="D149" s="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3:57" x14ac:dyDescent="0.2">
      <c r="C150" s="2"/>
      <c r="D150" s="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3:57" x14ac:dyDescent="0.2">
      <c r="C151" s="2"/>
      <c r="D151" s="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3:57" x14ac:dyDescent="0.2">
      <c r="C152" s="2"/>
      <c r="D152" s="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3:57" x14ac:dyDescent="0.2">
      <c r="C153" s="2"/>
      <c r="D153" s="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3:57" x14ac:dyDescent="0.2">
      <c r="C154" s="2"/>
      <c r="D154" s="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3:57" x14ac:dyDescent="0.2">
      <c r="C155" s="2"/>
      <c r="D155" s="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3:57" x14ac:dyDescent="0.2">
      <c r="C156" s="2"/>
      <c r="D156" s="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3:57" x14ac:dyDescent="0.2">
      <c r="C157" s="2"/>
      <c r="D157" s="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3:57" x14ac:dyDescent="0.2">
      <c r="C158" s="2"/>
      <c r="D158" s="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3:57" x14ac:dyDescent="0.2">
      <c r="C159" s="2"/>
      <c r="D159" s="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3:57" x14ac:dyDescent="0.2">
      <c r="C160" s="2"/>
      <c r="D160" s="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3:57" x14ac:dyDescent="0.2">
      <c r="C161" s="2"/>
      <c r="D161" s="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3:57" x14ac:dyDescent="0.2">
      <c r="C162" s="2"/>
      <c r="D162" s="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3:57" x14ac:dyDescent="0.2">
      <c r="C163" s="2"/>
      <c r="D163" s="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3:57" x14ac:dyDescent="0.2">
      <c r="C164" s="2"/>
      <c r="D164" s="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3:57" x14ac:dyDescent="0.2">
      <c r="C165" s="2"/>
      <c r="D165" s="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3:57" x14ac:dyDescent="0.2">
      <c r="C166" s="2"/>
      <c r="D166" s="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3:57" x14ac:dyDescent="0.2">
      <c r="C167" s="2"/>
      <c r="D167" s="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3:57" x14ac:dyDescent="0.2">
      <c r="C168" s="2"/>
      <c r="D168" s="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3:57" x14ac:dyDescent="0.2">
      <c r="C169" s="2"/>
      <c r="D169" s="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3:57" x14ac:dyDescent="0.2">
      <c r="C170" s="2"/>
      <c r="D170" s="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3:57" x14ac:dyDescent="0.2">
      <c r="C171" s="2"/>
      <c r="D171" s="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3:57" x14ac:dyDescent="0.2">
      <c r="C172" s="2"/>
      <c r="D172" s="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3:57" x14ac:dyDescent="0.2">
      <c r="C173" s="2"/>
      <c r="D173" s="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3:57" x14ac:dyDescent="0.2">
      <c r="C174" s="2"/>
      <c r="D174" s="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3:57" x14ac:dyDescent="0.2">
      <c r="C175" s="2"/>
      <c r="D175" s="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3:57" x14ac:dyDescent="0.2">
      <c r="C176" s="2"/>
      <c r="D176" s="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3:57" x14ac:dyDescent="0.2">
      <c r="C177" s="2"/>
      <c r="D177" s="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3:57" x14ac:dyDescent="0.2">
      <c r="C178" s="2"/>
      <c r="D178" s="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3:57" x14ac:dyDescent="0.2">
      <c r="C179" s="2"/>
      <c r="D179" s="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3:57" x14ac:dyDescent="0.2">
      <c r="C180" s="2"/>
      <c r="D180" s="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3:57" x14ac:dyDescent="0.2">
      <c r="C181" s="2"/>
      <c r="D181" s="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3:57" x14ac:dyDescent="0.2">
      <c r="C182" s="2"/>
      <c r="D182" s="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3:57" x14ac:dyDescent="0.2">
      <c r="C183" s="2"/>
      <c r="D183" s="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3:57" x14ac:dyDescent="0.2">
      <c r="C184" s="2"/>
      <c r="D184" s="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3:57" x14ac:dyDescent="0.2">
      <c r="C185" s="2"/>
      <c r="D185" s="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3:57" x14ac:dyDescent="0.2">
      <c r="C186" s="2"/>
      <c r="D186" s="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3:57" x14ac:dyDescent="0.2">
      <c r="C187" s="2"/>
      <c r="D187" s="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3:57" x14ac:dyDescent="0.2">
      <c r="C188" s="2"/>
      <c r="D188" s="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3:57" x14ac:dyDescent="0.2">
      <c r="C189" s="2"/>
      <c r="D189" s="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3:57" x14ac:dyDescent="0.2">
      <c r="C190" s="2"/>
      <c r="D190" s="4"/>
    </row>
  </sheetData>
  <pageMargins left="0.43307086614173229" right="0.31496062992125984" top="0.78740157480314965" bottom="0.39370078740157483" header="0.31496062992125984" footer="0.15748031496062992"/>
  <pageSetup paperSize="9" scale="60" fitToHeight="0" orientation="landscape" r:id="rId1"/>
  <headerFooter>
    <oddHeader>&amp;L&amp;G&amp;CBRF XXXXXXXX
Underhållsplan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Plan</vt:lpstr>
      <vt:lpstr>Plan!Utskriftsrubriker</vt:lpstr>
    </vt:vector>
  </TitlesOfParts>
  <Company>Storholmen Förvaltning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Bladin</dc:creator>
  <cp:lastModifiedBy>Nichola Prom</cp:lastModifiedBy>
  <cp:lastPrinted>2014-10-30T15:58:35Z</cp:lastPrinted>
  <dcterms:created xsi:type="dcterms:W3CDTF">2013-02-26T08:23:32Z</dcterms:created>
  <dcterms:modified xsi:type="dcterms:W3CDTF">2023-01-26T15:35:08Z</dcterms:modified>
</cp:coreProperties>
</file>